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190" windowHeight="7050"/>
  </bookViews>
  <sheets>
    <sheet name="Propozicie" sheetId="1" r:id="rId1"/>
    <sheet name="Sutaze" sheetId="2" state="hidden" r:id="rId2"/>
  </sheets>
  <definedNames>
    <definedName name="_xlnm.Print_Area" localSheetId="0">Propozicie!$A$1:$I$63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<sst xmlns="http://schemas.openxmlformats.org/spreadsheetml/2006/main" count="278" uniqueCount="143">
  <si>
    <t>Názov súťaže</t>
  </si>
  <si>
    <t>Úroveň kola</t>
  </si>
  <si>
    <t>Miesto</t>
  </si>
  <si>
    <t>Organizátor</t>
  </si>
  <si>
    <t>Športoviská</t>
  </si>
  <si>
    <t>Registrácia</t>
  </si>
  <si>
    <t>Porada vedúcich</t>
  </si>
  <si>
    <t>Slávnostné otvorenie</t>
  </si>
  <si>
    <t>Slávnostné ukončenie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</si>
  <si>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</si>
  <si>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</si>
  <si>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</si>
  <si>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</si>
  <si>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</si>
  <si>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</si>
  <si>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</si>
  <si>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A - národná postupová</t>
  </si>
  <si>
    <t>A - národná otvorená</t>
  </si>
  <si>
    <t>Šport/odvetvie</t>
  </si>
  <si>
    <t>Ročník štúdia</t>
  </si>
  <si>
    <t>Ročník narodenia</t>
  </si>
  <si>
    <t>Pohlavie</t>
  </si>
  <si>
    <t>Dr</t>
  </si>
  <si>
    <t>Žiaci/1dr</t>
  </si>
  <si>
    <t>Ved</t>
  </si>
  <si>
    <t>Ziggy Sport Cup - D</t>
  </si>
  <si>
    <t>C/A - OK a KK partnerská, MSR národná</t>
  </si>
  <si>
    <t>hádzaná</t>
  </si>
  <si>
    <t>1. 1. 2002 - 31. 12. 2007 </t>
  </si>
  <si>
    <t>dievčatá</t>
  </si>
  <si>
    <t>Ziggy Sport Cup - CH</t>
  </si>
  <si>
    <t>chlapci</t>
  </si>
  <si>
    <t>Školská atletika - CH</t>
  </si>
  <si>
    <t>atletika</t>
  </si>
  <si>
    <t>5.- 9. ročník ZŠ + príslušné ročníky osemročných gymnázií </t>
  </si>
  <si>
    <t>1. 1. 2007 - 31. 12. 2012 </t>
  </si>
  <si>
    <t>4 až 6</t>
  </si>
  <si>
    <t>Školská atletika - D</t>
  </si>
  <si>
    <t>3x3 basketbal - CH</t>
  </si>
  <si>
    <t>basketbal</t>
  </si>
  <si>
    <t>5.- 9.ročník ZŠ + príslušné ročníky osemročných gymnázií </t>
  </si>
  <si>
    <t>3 až 4</t>
  </si>
  <si>
    <t>3x3 basketbal - D</t>
  </si>
  <si>
    <t>Basketbal - CH</t>
  </si>
  <si>
    <t>Basketbal - D</t>
  </si>
  <si>
    <t>Bedminton - CH</t>
  </si>
  <si>
    <t>bedminton</t>
  </si>
  <si>
    <t>2 až 3</t>
  </si>
  <si>
    <t>Bedminton - D</t>
  </si>
  <si>
    <t>Super Florbal POHÁR - CH - ZŠ</t>
  </si>
  <si>
    <t>florbal</t>
  </si>
  <si>
    <t>5. až 9. ročník ZŠ + príslušné ročníky osemročných gymnázií </t>
  </si>
  <si>
    <t>1. 1. 2007 - 31. 12. 2012</t>
  </si>
  <si>
    <t>6 až 15</t>
  </si>
  <si>
    <t>Super Florbal POHÁR - D - ZŠ</t>
  </si>
  <si>
    <t>Super Florbal POHÁR - CH - SŠ</t>
  </si>
  <si>
    <t>1. 1. 2002 - 31. 12. 2007</t>
  </si>
  <si>
    <t>Super Florbal POHÁR - D - SŠ</t>
  </si>
  <si>
    <t>McDonald´s Cup - X</t>
  </si>
  <si>
    <t>futbal</t>
  </si>
  <si>
    <t>1. až 4. ročník ZŠ</t>
  </si>
  <si>
    <t>1. 9. 2012 - 31. 12. 2016</t>
  </si>
  <si>
    <t>mix</t>
  </si>
  <si>
    <t>5 až 10</t>
  </si>
  <si>
    <t>Školský pohár SFZ - CH</t>
  </si>
  <si>
    <t>5. až 7. ročník ZŠ + príslušné ročníky osemročných gymnázií </t>
  </si>
  <si>
    <t>1. 1. 2009 - 31. 12. 2012</t>
  </si>
  <si>
    <t>Školský pohár SFZ - D</t>
  </si>
  <si>
    <t>Gymnastický štvorboj - CH</t>
  </si>
  <si>
    <t>gymnstika</t>
  </si>
  <si>
    <t>2. až 4. ročník ZŠ</t>
  </si>
  <si>
    <t>1. 1. 2012 - 31. 12. 2015</t>
  </si>
  <si>
    <t>Gymnastický štvorboj - D</t>
  </si>
  <si>
    <t>Plavecký trojboj - X</t>
  </si>
  <si>
    <t>plávanie</t>
  </si>
  <si>
    <t>Stolný tenis - CH</t>
  </si>
  <si>
    <t>stolný tenis</t>
  </si>
  <si>
    <t>1. až 9. ročník ZŠ + príslušné ročníky osemročného gymnázia</t>
  </si>
  <si>
    <t>1. 1. 2007 - 31. 12. 2016</t>
  </si>
  <si>
    <t>Stolný tenis - D</t>
  </si>
  <si>
    <t>MIDIcoolvolley - CH</t>
  </si>
  <si>
    <t>volejbal</t>
  </si>
  <si>
    <t>6. - 8 ročník ZŠ</t>
  </si>
  <si>
    <t>1.1.2008 - 31.12.2011</t>
  </si>
  <si>
    <t>MIDIcoolvolley - D</t>
  </si>
  <si>
    <t>Volejbal - X</t>
  </si>
  <si>
    <t>1.1.2002 - 31.12.2007</t>
  </si>
  <si>
    <t>Vybíjaná - D</t>
  </si>
  <si>
    <t>5. - 7. ročník ZŠ</t>
  </si>
  <si>
    <t>1.1.2009 - 31.12.2012</t>
  </si>
  <si>
    <t>ŠTRBArace 2022 prekážkový beh - X</t>
  </si>
  <si>
    <t>prekážkový beh v prírode</t>
  </si>
  <si>
    <t>1.1.2002 až 31.12. 2007</t>
  </si>
  <si>
    <t>Hip Hop Dance Battle 1vs1 - X, 1. stupeň ZŠ</t>
  </si>
  <si>
    <t>tanec</t>
  </si>
  <si>
    <t>1.1.2012 - 31.12.2016</t>
  </si>
  <si>
    <t>Hip Hop Dance Battle 1vs1 - X, 2. stupeň ZŠ</t>
  </si>
  <si>
    <t>5. až 9. ročník ZŠ</t>
  </si>
  <si>
    <t>1.1.2007 - 31.12.2012</t>
  </si>
  <si>
    <t>Parkúr – beh na rýchlosť (speed run) - CH</t>
  </si>
  <si>
    <t>gymnastika</t>
  </si>
  <si>
    <t>Parkúr – beh na rýchlosť (speed run) - D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</si>
  <si>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</si>
  <si>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</si>
  <si>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</si>
  <si>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</si>
  <si>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</si>
  <si>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</si>
  <si>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</si>
  <si>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Miesto (presná adresa)</t>
  </si>
  <si>
    <t>Harmonogram/rozpis súťaže</t>
  </si>
  <si>
    <t>Osobitné upozornenie (napr. Covid-19 a pod.)</t>
  </si>
  <si>
    <t>Počet družstiev 1 školy</t>
  </si>
  <si>
    <t>obe vekové podmienky
musia platiť súčasne</t>
  </si>
  <si>
    <t>Počet žiakov 1 školy</t>
  </si>
  <si>
    <t>Počet vedúcich 1 školy</t>
  </si>
  <si>
    <t>Propozície súťažného kola školskej športovej súťaže v roku 2022/2023</t>
  </si>
  <si>
    <t>Propozície vypracoval:</t>
  </si>
  <si>
    <t>Link na harmonogram (ak je potrebné)</t>
  </si>
  <si>
    <t>Dátum:</t>
  </si>
  <si>
    <t>všetky ročníky SŠ + príslušné ročníky osemročných gymnázií </t>
  </si>
  <si>
    <t>(vybrať zo zoznamu)</t>
  </si>
  <si>
    <t>1 až 3, podľa kapacitných možností organizátora</t>
  </si>
  <si>
    <t>Nezabudnite na povinnosť súhlasu zákonného zástupcu súťažiaceho s jeho štartom a spracovaním osobných údajov cez EduPage.</t>
  </si>
  <si>
    <t>POZOR: Ak sa škola nezúčastní na kole, a neodhlási sa najneskôr v určenom termíne, uhradí organizátorovi sumu 100/150 eur (za okresné/krajské kolo).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</si>
  <si>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</si>
  <si>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</si>
  <si>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</si>
  <si>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Meno</t>
  </si>
  <si>
    <t>E-mail</t>
  </si>
  <si>
    <t>Mobil</t>
  </si>
  <si>
    <t>okresné</t>
  </si>
  <si>
    <t xml:space="preserve">Bc. Lenka Masničáková </t>
  </si>
  <si>
    <t xml:space="preserve">cvcno@cvcno.sk </t>
  </si>
  <si>
    <t xml:space="preserve">Centrum voľného času Maják Námestovo </t>
  </si>
  <si>
    <t xml:space="preserve">Komesnkého 487, 029 01 Námestovo </t>
  </si>
  <si>
    <t xml:space="preserve">občerstvenie na podujatí </t>
  </si>
  <si>
    <t xml:space="preserve">nie je </t>
  </si>
  <si>
    <t xml:space="preserve">nezabezpečujeme </t>
  </si>
  <si>
    <t>šatne</t>
  </si>
  <si>
    <t>cca 12:00</t>
  </si>
  <si>
    <t>Organizátor ani usporiadateľ nezodpovedajú za prípadne straty osobných vecí a škody vzniknuté z nedbanlivosti a porušovania bezpečnostných predpisov. Súťažiaci štartujú na vlastné poistenie. Za ich bezpečnosť a disciplínu zodpovedá vedúci družstva.</t>
  </si>
  <si>
    <t xml:space="preserve">telocvičňa pri SSŠ EDUCO, Námestovo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</si>
</sst>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"/>
    <numFmt numFmtId="165" formatCode="dd/mm/yy;@"/>
    <numFmt numFmtId="166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165" fontId="1" fillId="2" borderId="2" xfId="0" applyNumberFormat="1" applyFont="1" applyFill="1" applyBorder="1" applyAlignment="1" applyProtection="1">
      <alignment vertical="top" wrapText="1"/>
      <protection locked="0"/>
    </xf>
    <xf numFmtId="166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5" xfId="0" applyNumberFormat="1" applyFont="1" applyFill="1" applyBorder="1" applyAlignment="1" applyProtection="1">
      <alignment vertical="top" wrapText="1"/>
    </xf>
    <xf numFmtId="164" fontId="1" fillId="3" borderId="6" xfId="0" applyNumberFormat="1" applyFont="1" applyFill="1" applyBorder="1" applyAlignment="1" applyProtection="1">
      <alignment vertical="top" wrapText="1"/>
    </xf>
    <xf numFmtId="164" fontId="1" fillId="3" borderId="7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Alignment="1" applyProtection="1">
      <alignment vertical="top" wrapText="1"/>
    </xf>
    <xf numFmtId="164" fontId="1" fillId="3" borderId="8" xfId="0" applyNumberFormat="1" applyFont="1" applyFill="1" applyBorder="1" applyAlignment="1" applyProtection="1">
      <alignment vertical="top" wrapText="1"/>
    </xf>
    <xf numFmtId="164" fontId="1" fillId="3" borderId="9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14" xfId="0" applyNumberFormat="1" applyFont="1" applyFill="1" applyBorder="1" applyAlignment="1" applyProtection="1">
      <alignment vertical="top" wrapText="1"/>
    </xf>
    <xf numFmtId="164" fontId="8" fillId="3" borderId="17" xfId="0" applyNumberFormat="1" applyFont="1" applyFill="1" applyBorder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5" fontId="1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7" fillId="3" borderId="0" xfId="0" applyNumberFormat="1" applyFont="1" applyFill="1" applyBorder="1" applyAlignment="1" applyProtection="1">
      <alignment horizontal="right"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1" xfId="0" applyNumberFormat="1" applyFont="1" applyFill="1" applyBorder="1" applyAlignment="1" applyProtection="1">
      <alignment vertical="top" wrapText="1"/>
    </xf>
    <xf numFmtId="164" fontId="1" fillId="3" borderId="12" xfId="0" applyNumberFormat="1" applyFont="1" applyFill="1" applyBorder="1" applyAlignment="1" applyProtection="1">
      <alignment vertical="top" wrapText="1"/>
    </xf>
    <xf numFmtId="164" fontId="1" fillId="2" borderId="25" xfId="0" applyNumberFormat="1" applyFont="1" applyFill="1" applyBorder="1" applyAlignment="1" applyProtection="1">
      <alignment vertical="top" wrapText="1"/>
      <protection locked="0"/>
    </xf>
    <xf numFmtId="164" fontId="1" fillId="2" borderId="26" xfId="0" applyNumberFormat="1" applyFont="1" applyFill="1" applyBorder="1" applyAlignment="1" applyProtection="1">
      <alignment vertical="top" wrapText="1"/>
      <protection locked="0"/>
    </xf>
    <xf numFmtId="164" fontId="8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4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5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2" xfId="0" applyNumberFormat="1" applyFont="1" applyFill="1" applyBorder="1" applyAlignment="1" applyProtection="1">
      <alignment vertical="top" wrapText="1"/>
    </xf>
    <xf numFmtId="164" fontId="1" fillId="2" borderId="23" xfId="0" applyNumberFormat="1" applyFont="1" applyFill="1" applyBorder="1" applyAlignment="1" applyProtection="1">
      <alignment vertical="top" wrapText="1"/>
    </xf>
    <xf numFmtId="164" fontId="1" fillId="2" borderId="24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wrapText="1"/>
    </xf>
    <xf numFmtId="164" fontId="1" fillId="2" borderId="2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vertical="top" wrapText="1"/>
      <protection locked="0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6" fillId="2" borderId="2" xfId="1" applyNumberFormat="1" applyFill="1" applyBorder="1" applyAlignment="1" applyProtection="1">
      <alignment vertical="top" wrapText="1"/>
      <protection locked="0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64" fontId="4" fillId="3" borderId="14" xfId="0" applyNumberFormat="1" applyFont="1" applyFill="1" applyBorder="1" applyAlignment="1" applyProtection="1">
      <alignment vertical="top" wrapText="1"/>
    </xf>
    <xf numFmtId="164" fontId="4" fillId="3" borderId="15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vertical="top" wrapText="1"/>
    </xf>
    <xf numFmtId="164" fontId="4" fillId="3" borderId="2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4" fillId="3" borderId="21" xfId="0" applyNumberFormat="1" applyFont="1" applyFill="1" applyBorder="1" applyAlignment="1" applyProtection="1">
      <alignment vertical="top" wrapText="1"/>
    </xf>
    <xf numFmtId="164" fontId="4" fillId="3" borderId="17" xfId="0" applyNumberFormat="1" applyFont="1" applyFill="1" applyBorder="1" applyAlignment="1" applyProtection="1">
      <alignment vertical="top" wrapText="1"/>
    </xf>
    <xf numFmtId="164" fontId="4" fillId="3" borderId="18" xfId="0" applyNumberFormat="1" applyFont="1" applyFill="1" applyBorder="1" applyAlignment="1" applyProtection="1">
      <alignment vertical="top" wrapText="1"/>
    </xf>
    <xf numFmtId="164" fontId="4" fillId="3" borderId="19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15" xfId="0" applyNumberFormat="1" applyFont="1" applyFill="1" applyBorder="1" applyAlignment="1" applyProtection="1">
      <alignment vertical="top" wrapText="1"/>
    </xf>
    <xf numFmtId="164" fontId="1" fillId="3" borderId="18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horizontal="right" vertical="top" wrapText="1"/>
    </xf>
    <xf numFmtId="164" fontId="4" fillId="3" borderId="19" xfId="0" applyNumberFormat="1" applyFont="1" applyFill="1" applyBorder="1" applyAlignment="1" applyProtection="1">
      <alignment horizontal="right" vertical="top" wrapText="1"/>
    </xf>
    <xf numFmtId="164" fontId="1" fillId="2" borderId="13" xfId="0" applyNumberFormat="1" applyFont="1" applyFill="1" applyBorder="1" applyAlignment="1" applyProtection="1">
      <alignment vertical="top" wrapText="1"/>
      <protection locked="0"/>
    </xf>
    <xf numFmtId="164" fontId="2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vertical="top" wrapText="1"/>
      <protection locked="0"/>
    </xf>
    <xf numFmtId="3" fontId="1" fillId="2" borderId="4" xfId="0" applyNumberFormat="1" applyFon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Normal="100" workbookViewId="0">
      <selection activeCell="C4" sqref="C4:H4"/>
    </sheetView>
  </sheetViews>
  <sheetFormatPr defaultColWidth="9.140625"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3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65" t="s">
        <v>116</v>
      </c>
      <c r="C2" s="65"/>
      <c r="D2" s="65"/>
      <c r="E2" s="65"/>
      <c r="F2" s="65"/>
      <c r="G2" s="65"/>
      <c r="H2" s="65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45" t="s">
        <v>48</v>
      </c>
      <c r="D4" s="45"/>
      <c r="E4" s="45"/>
      <c r="F4" s="45"/>
      <c r="G4" s="45"/>
      <c r="H4" s="45"/>
      <c r="I4" s="9"/>
    </row>
    <row r="5" spans="1:9" x14ac:dyDescent="0.25">
      <c r="A5" s="8"/>
      <c r="B5" s="13"/>
      <c r="D5" s="10"/>
      <c r="E5" s="10"/>
      <c r="F5" s="10"/>
      <c r="G5" s="10"/>
      <c r="H5" s="14" t="s">
        <v>121</v>
      </c>
      <c r="I5" s="9"/>
    </row>
    <row r="6" spans="1:9" x14ac:dyDescent="0.25">
      <c r="A6" s="8"/>
      <c r="B6" s="15" t="s">
        <v>15</v>
      </c>
      <c r="C6" s="48" t="str">
        <f>IF(C4&lt;&gt;"",VLOOKUP(C4,Sutaze!A:I,2,FALSE),"")</f>
        <v>A - národná postupová</v>
      </c>
      <c r="D6" s="48"/>
      <c r="E6" s="48"/>
      <c r="F6" s="48"/>
      <c r="G6" s="48"/>
      <c r="H6" s="48"/>
      <c r="I6" s="9"/>
    </row>
    <row r="7" spans="1:9" x14ac:dyDescent="0.25">
      <c r="A7" s="8"/>
      <c r="B7" s="15" t="s">
        <v>18</v>
      </c>
      <c r="C7" s="48" t="str">
        <f>IF(C4&lt;&gt;"",VLOOKUP(C4,Sutaze!A:I,3,FALSE),"")</f>
        <v>bedminton</v>
      </c>
      <c r="D7" s="48"/>
      <c r="E7" s="48"/>
      <c r="F7" s="48"/>
      <c r="G7" s="48"/>
      <c r="H7" s="48"/>
      <c r="I7" s="9"/>
    </row>
    <row r="8" spans="1:9" ht="15" customHeight="1" x14ac:dyDescent="0.25">
      <c r="A8" s="8"/>
      <c r="B8" s="16" t="s">
        <v>19</v>
      </c>
      <c r="C8" s="60" t="str">
        <f>IF(C4&lt;&gt;"",VLOOKUP(C4,Sutaze!A:I,4,FALSE),"")</f>
        <v>všetky ročníky SŠ + príslušné ročníky osemročných gymnázií </v>
      </c>
      <c r="D8" s="60"/>
      <c r="E8" s="60"/>
      <c r="F8" s="60"/>
      <c r="G8" s="60"/>
      <c r="H8" s="62" t="s">
        <v>113</v>
      </c>
      <c r="I8" s="9"/>
    </row>
    <row r="9" spans="1:9" ht="15" customHeight="1" x14ac:dyDescent="0.25">
      <c r="A9" s="8"/>
      <c r="B9" s="17" t="s">
        <v>20</v>
      </c>
      <c r="C9" s="61" t="str">
        <f>IF(C4&lt;&gt;"",VLOOKUP(C4,Sutaze!A:I,5,FALSE),"")</f>
        <v>1. 1. 2002 - 31. 12. 2007 </v>
      </c>
      <c r="D9" s="61"/>
      <c r="E9" s="61"/>
      <c r="F9" s="61"/>
      <c r="G9" s="61"/>
      <c r="H9" s="63"/>
      <c r="I9" s="9"/>
    </row>
    <row r="10" spans="1:9" x14ac:dyDescent="0.3">
      <c r="A10" s="8"/>
      <c r="B10" s="15" t="s">
        <v>21</v>
      </c>
      <c r="C10" s="48" t="str">
        <f>IF(C4&lt;&gt;"",VLOOKUP(C4,Sutaze!A:I,6,FALSE),"")</f>
        <v>dievčatá</v>
      </c>
      <c r="D10" s="48"/>
      <c r="E10" s="48"/>
      <c r="F10" s="48"/>
      <c r="G10" s="48"/>
      <c r="H10" s="48"/>
      <c r="I10" s="9"/>
    </row>
    <row r="11" spans="1:9" x14ac:dyDescent="0.25">
      <c r="A11" s="8"/>
      <c r="B11" s="15" t="s">
        <v>112</v>
      </c>
      <c r="C11" s="66">
        <f>IF(C4&lt;&gt;"",VLOOKUP(C4,Sutaze!A:I,7,FALSE),"")</f>
        <v>1</v>
      </c>
      <c r="D11" s="66"/>
      <c r="E11" s="66"/>
      <c r="F11" s="66"/>
      <c r="G11" s="66"/>
      <c r="H11" s="66"/>
      <c r="I11" s="9"/>
    </row>
    <row r="12" spans="1:9" x14ac:dyDescent="0.25">
      <c r="A12" s="8"/>
      <c r="B12" s="15" t="s">
        <v>114</v>
      </c>
      <c r="C12" s="66" t="str">
        <f>IF(C4&lt;&gt;"",VLOOKUP(C4,Sutaze!A:I,8,FALSE),"")</f>
        <v>2 až 3</v>
      </c>
      <c r="D12" s="66"/>
      <c r="E12" s="66"/>
      <c r="F12" s="66"/>
      <c r="G12" s="66"/>
      <c r="H12" s="66"/>
      <c r="I12" s="9"/>
    </row>
    <row r="13" spans="1:9" x14ac:dyDescent="0.2">
      <c r="A13" s="8"/>
      <c r="B13" s="15" t="s">
        <v>115</v>
      </c>
      <c r="C13" s="18">
        <f>IF(C4&lt;&gt;"",VLOOKUP(C4,Sutaze!A:I,9,FALSE),"")</f>
        <v>1</v>
      </c>
      <c r="D13" s="41" t="s">
        <v>121</v>
      </c>
      <c r="E13" s="41"/>
      <c r="F13" s="19"/>
      <c r="G13" s="19"/>
      <c r="H13" s="19"/>
      <c r="I13" s="9"/>
    </row>
    <row r="14" spans="1:9" ht="5.0999999999999996" customHeight="1" x14ac:dyDescent="0.3">
      <c r="A14" s="8"/>
      <c r="B14" s="10"/>
      <c r="C14" s="10"/>
      <c r="D14" s="10"/>
      <c r="E14" s="10"/>
      <c r="F14" s="10"/>
      <c r="G14" s="10"/>
      <c r="H14" s="10"/>
      <c r="I14" s="9"/>
    </row>
    <row r="15" spans="1:9" ht="15.75" customHeight="1" x14ac:dyDescent="0.25">
      <c r="A15" s="8"/>
      <c r="B15" s="12" t="s">
        <v>1</v>
      </c>
      <c r="C15" s="42" t="s">
        <v>131</v>
      </c>
      <c r="D15" s="43"/>
      <c r="E15" s="44"/>
      <c r="H15" s="10"/>
      <c r="I15" s="9"/>
    </row>
    <row r="16" spans="1:9" ht="5.0999999999999996" customHeight="1" x14ac:dyDescent="0.3">
      <c r="A16" s="8"/>
      <c r="B16" s="15"/>
      <c r="C16" s="10"/>
      <c r="D16" s="10"/>
      <c r="E16" s="10"/>
      <c r="F16" s="10"/>
      <c r="G16" s="10"/>
      <c r="H16" s="10"/>
      <c r="I16" s="9"/>
    </row>
    <row r="17" spans="1:9" x14ac:dyDescent="0.25">
      <c r="A17" s="8"/>
      <c r="B17" s="12" t="s">
        <v>3</v>
      </c>
      <c r="D17" s="10"/>
      <c r="E17" s="10"/>
      <c r="F17" s="46" t="s">
        <v>10</v>
      </c>
      <c r="G17" s="46"/>
      <c r="H17" s="10"/>
      <c r="I17" s="9"/>
    </row>
    <row r="18" spans="1:9" x14ac:dyDescent="0.25">
      <c r="A18" s="8"/>
      <c r="B18" s="32" t="s">
        <v>134</v>
      </c>
      <c r="C18" s="33"/>
      <c r="D18" s="34"/>
      <c r="E18" s="20" t="s">
        <v>128</v>
      </c>
      <c r="F18" s="67" t="s">
        <v>132</v>
      </c>
      <c r="G18" s="68"/>
      <c r="H18" s="69"/>
      <c r="I18" s="9"/>
    </row>
    <row r="19" spans="1:9" x14ac:dyDescent="0.25">
      <c r="A19" s="8"/>
      <c r="B19" s="35"/>
      <c r="C19" s="36"/>
      <c r="D19" s="37"/>
      <c r="E19" s="20" t="s">
        <v>129</v>
      </c>
      <c r="F19" s="67" t="s">
        <v>133</v>
      </c>
      <c r="G19" s="68"/>
      <c r="H19" s="69"/>
      <c r="I19" s="9"/>
    </row>
    <row r="20" spans="1:9" x14ac:dyDescent="0.25">
      <c r="A20" s="8"/>
      <c r="B20" s="20" t="s">
        <v>9</v>
      </c>
      <c r="C20" s="30">
        <v>37905643</v>
      </c>
      <c r="D20" s="31"/>
      <c r="E20" s="20" t="s">
        <v>130</v>
      </c>
      <c r="F20" s="67">
        <v>950411035</v>
      </c>
      <c r="G20" s="68"/>
      <c r="H20" s="69"/>
      <c r="I20" s="9"/>
    </row>
    <row r="21" spans="1:9" ht="5.0999999999999996" customHeight="1" x14ac:dyDescent="0.25">
      <c r="A21" s="8"/>
      <c r="B21" s="10"/>
      <c r="C21" s="10"/>
      <c r="D21" s="10"/>
      <c r="E21" s="10"/>
      <c r="F21" s="10"/>
      <c r="G21" s="10"/>
      <c r="H21" s="10"/>
      <c r="I21" s="9"/>
    </row>
    <row r="22" spans="1:9" x14ac:dyDescent="0.25">
      <c r="A22" s="8"/>
      <c r="B22" s="15" t="s">
        <v>109</v>
      </c>
      <c r="I22" s="9"/>
    </row>
    <row r="23" spans="1:9" x14ac:dyDescent="0.25">
      <c r="A23" s="8"/>
      <c r="B23" s="42" t="s">
        <v>135</v>
      </c>
      <c r="C23" s="43"/>
      <c r="D23" s="43"/>
      <c r="E23" s="43"/>
      <c r="F23" s="43"/>
      <c r="G23" s="43"/>
      <c r="H23" s="44"/>
      <c r="I23" s="9"/>
    </row>
    <row r="24" spans="1:9" x14ac:dyDescent="0.25">
      <c r="A24" s="8"/>
      <c r="B24" s="10"/>
      <c r="C24" s="10"/>
      <c r="D24" s="21" t="s">
        <v>126</v>
      </c>
      <c r="E24" s="21" t="s">
        <v>127</v>
      </c>
      <c r="F24" s="10"/>
      <c r="G24" s="10"/>
      <c r="H24" s="10"/>
      <c r="I24" s="9"/>
    </row>
    <row r="25" spans="1:9" x14ac:dyDescent="0.25">
      <c r="A25" s="8"/>
      <c r="B25" s="12" t="s">
        <v>11</v>
      </c>
      <c r="C25" s="15" t="s">
        <v>125</v>
      </c>
      <c r="D25" s="3">
        <v>44858</v>
      </c>
      <c r="E25" s="1">
        <v>44858</v>
      </c>
      <c r="F25" s="49" t="s">
        <v>124</v>
      </c>
      <c r="G25" s="50"/>
      <c r="H25" s="51"/>
      <c r="I25" s="9"/>
    </row>
    <row r="26" spans="1:9" ht="15" customHeight="1" x14ac:dyDescent="0.25">
      <c r="A26" s="8"/>
      <c r="B26" s="10"/>
      <c r="C26" s="15" t="s">
        <v>12</v>
      </c>
      <c r="D26" s="10"/>
      <c r="E26" s="22">
        <f>IF(D25&lt;&gt;"",D25-3,"")</f>
        <v>44855</v>
      </c>
      <c r="F26" s="52"/>
      <c r="G26" s="53"/>
      <c r="H26" s="54"/>
      <c r="I26" s="9"/>
    </row>
    <row r="27" spans="1:9" ht="15" customHeight="1" x14ac:dyDescent="0.25">
      <c r="A27" s="8"/>
      <c r="B27" s="10"/>
      <c r="C27" s="15" t="s">
        <v>13</v>
      </c>
      <c r="D27" s="10"/>
      <c r="E27" s="22">
        <f>IF(D25&lt;&gt;"",D25-5,"")</f>
        <v>44853</v>
      </c>
      <c r="F27" s="55"/>
      <c r="G27" s="56"/>
      <c r="H27" s="57"/>
      <c r="I27" s="9"/>
    </row>
    <row r="28" spans="1:9" x14ac:dyDescent="0.25">
      <c r="A28" s="8"/>
      <c r="B28" s="10"/>
      <c r="C28" s="10"/>
      <c r="D28" s="10"/>
      <c r="E28" s="10"/>
      <c r="F28" s="10"/>
      <c r="G28" s="10"/>
      <c r="H28" s="10"/>
      <c r="I28" s="9"/>
    </row>
    <row r="29" spans="1:9" ht="50.1" customHeight="1" x14ac:dyDescent="0.25">
      <c r="A29" s="8"/>
      <c r="B29" s="12" t="s">
        <v>104</v>
      </c>
      <c r="C29" s="45" t="s">
        <v>136</v>
      </c>
      <c r="D29" s="45"/>
      <c r="E29" s="45"/>
      <c r="F29" s="45"/>
      <c r="G29" s="45"/>
      <c r="H29" s="45"/>
      <c r="I29" s="9"/>
    </row>
    <row r="30" spans="1:9" ht="50.1" customHeight="1" x14ac:dyDescent="0.25">
      <c r="A30" s="8"/>
      <c r="B30" s="12" t="s">
        <v>105</v>
      </c>
      <c r="C30" s="45" t="s">
        <v>137</v>
      </c>
      <c r="D30" s="45"/>
      <c r="E30" s="45"/>
      <c r="F30" s="45"/>
      <c r="G30" s="45"/>
      <c r="H30" s="45"/>
      <c r="I30" s="9"/>
    </row>
    <row r="31" spans="1:9" ht="50.1" customHeight="1" x14ac:dyDescent="0.25">
      <c r="A31" s="8"/>
      <c r="B31" s="12" t="s">
        <v>106</v>
      </c>
      <c r="C31" s="45" t="s">
        <v>138</v>
      </c>
      <c r="D31" s="45"/>
      <c r="E31" s="45"/>
      <c r="F31" s="45"/>
      <c r="G31" s="45"/>
      <c r="H31" s="45"/>
      <c r="I31" s="9"/>
    </row>
    <row r="32" spans="1:9" ht="50.1" customHeight="1" x14ac:dyDescent="0.25">
      <c r="A32" s="8"/>
      <c r="B32" s="12" t="s">
        <v>4</v>
      </c>
      <c r="C32" s="45"/>
      <c r="D32" s="45"/>
      <c r="E32" s="45"/>
      <c r="F32" s="45"/>
      <c r="G32" s="45"/>
      <c r="H32" s="45"/>
      <c r="I32" s="9"/>
    </row>
    <row r="33" spans="1:9" ht="50.1" customHeight="1" x14ac:dyDescent="0.25">
      <c r="A33" s="8"/>
      <c r="B33" s="12" t="s">
        <v>107</v>
      </c>
      <c r="C33" s="45" t="s">
        <v>139</v>
      </c>
      <c r="D33" s="45"/>
      <c r="E33" s="45"/>
      <c r="F33" s="45"/>
      <c r="G33" s="45"/>
      <c r="H33" s="45"/>
      <c r="I33" s="9"/>
    </row>
    <row r="34" spans="1:9" ht="90" customHeight="1" x14ac:dyDescent="0.25">
      <c r="A34" s="8"/>
      <c r="B34" s="12" t="s">
        <v>108</v>
      </c>
      <c r="C34" s="42" t="s">
        <v>141</v>
      </c>
      <c r="D34" s="43"/>
      <c r="E34" s="43"/>
      <c r="F34" s="43"/>
      <c r="G34" s="43"/>
      <c r="H34" s="44"/>
      <c r="I34" s="9"/>
    </row>
    <row r="35" spans="1:9" x14ac:dyDescent="0.25">
      <c r="A35" s="8"/>
      <c r="B35" s="10"/>
      <c r="C35" s="10"/>
      <c r="D35" s="10"/>
      <c r="E35" s="10"/>
      <c r="F35" s="10"/>
      <c r="G35" s="10"/>
      <c r="H35" s="10"/>
      <c r="I35" s="9"/>
    </row>
    <row r="36" spans="1:9" ht="15.75" x14ac:dyDescent="0.25">
      <c r="A36" s="8"/>
      <c r="B36" s="10"/>
      <c r="C36" s="10"/>
      <c r="D36" s="23" t="s">
        <v>14</v>
      </c>
      <c r="E36" s="23" t="s">
        <v>102</v>
      </c>
      <c r="F36" s="23" t="s">
        <v>103</v>
      </c>
      <c r="G36" s="24" t="s">
        <v>2</v>
      </c>
      <c r="H36" s="10"/>
      <c r="I36" s="9"/>
    </row>
    <row r="37" spans="1:9" ht="15.75" customHeight="1" x14ac:dyDescent="0.25">
      <c r="A37" s="8"/>
      <c r="B37" s="25" t="s">
        <v>5</v>
      </c>
      <c r="C37" s="10"/>
      <c r="D37" s="3">
        <v>44858</v>
      </c>
      <c r="E37" s="2">
        <v>0.35416666666666669</v>
      </c>
      <c r="F37" s="2">
        <v>0.36458333333333331</v>
      </c>
      <c r="G37" s="42" t="s">
        <v>142</v>
      </c>
      <c r="H37" s="44"/>
      <c r="I37" s="9"/>
    </row>
    <row r="38" spans="1:9" ht="15.75" x14ac:dyDescent="0.25">
      <c r="A38" s="8"/>
      <c r="B38" s="25" t="s">
        <v>6</v>
      </c>
      <c r="C38" s="10"/>
      <c r="D38" s="3">
        <v>44858</v>
      </c>
      <c r="E38" s="2">
        <v>0.36458333333333331</v>
      </c>
      <c r="F38" s="2">
        <v>0.375</v>
      </c>
      <c r="G38" s="42" t="s">
        <v>142</v>
      </c>
      <c r="H38" s="44"/>
      <c r="I38" s="9"/>
    </row>
    <row r="39" spans="1:9" ht="15.75" x14ac:dyDescent="0.25">
      <c r="A39" s="8"/>
      <c r="B39" s="25" t="s">
        <v>7</v>
      </c>
      <c r="C39" s="10"/>
      <c r="D39" s="3">
        <v>44858</v>
      </c>
      <c r="E39" s="2">
        <v>0.38541666666666669</v>
      </c>
      <c r="F39" s="2">
        <v>0.3888888888888889</v>
      </c>
      <c r="G39" s="42" t="s">
        <v>142</v>
      </c>
      <c r="H39" s="44"/>
      <c r="I39" s="9"/>
    </row>
    <row r="40" spans="1:9" x14ac:dyDescent="0.25">
      <c r="A40" s="8"/>
      <c r="C40" s="10"/>
      <c r="D40" s="10"/>
      <c r="E40" s="10"/>
      <c r="F40" s="10"/>
      <c r="G40" s="10"/>
      <c r="H40" s="10"/>
      <c r="I40" s="9"/>
    </row>
    <row r="41" spans="1:9" ht="15.75" x14ac:dyDescent="0.25">
      <c r="A41" s="8"/>
      <c r="B41" s="58" t="s">
        <v>110</v>
      </c>
      <c r="C41" s="58"/>
      <c r="D41" s="23" t="s">
        <v>14</v>
      </c>
      <c r="E41" s="23" t="s">
        <v>102</v>
      </c>
      <c r="F41" s="23" t="s">
        <v>103</v>
      </c>
      <c r="G41" s="24" t="s">
        <v>2</v>
      </c>
      <c r="H41" s="10"/>
      <c r="I41" s="9"/>
    </row>
    <row r="42" spans="1:9" ht="15" customHeight="1" x14ac:dyDescent="0.25">
      <c r="A42" s="8"/>
      <c r="B42" s="45"/>
      <c r="C42" s="45"/>
      <c r="D42" s="3"/>
      <c r="E42" s="2"/>
      <c r="F42" s="2"/>
      <c r="G42" s="45"/>
      <c r="H42" s="45"/>
      <c r="I42" s="9"/>
    </row>
    <row r="43" spans="1:9" ht="15" customHeight="1" x14ac:dyDescent="0.25">
      <c r="A43" s="8"/>
      <c r="B43" s="45"/>
      <c r="C43" s="45"/>
      <c r="D43" s="3"/>
      <c r="E43" s="2"/>
      <c r="F43" s="2"/>
      <c r="G43" s="45"/>
      <c r="H43" s="45"/>
      <c r="I43" s="9"/>
    </row>
    <row r="44" spans="1:9" ht="15" customHeight="1" x14ac:dyDescent="0.25">
      <c r="A44" s="8"/>
      <c r="B44" s="45"/>
      <c r="C44" s="45"/>
      <c r="D44" s="3"/>
      <c r="E44" s="2"/>
      <c r="F44" s="2"/>
      <c r="G44" s="45"/>
      <c r="H44" s="45"/>
      <c r="I44" s="9"/>
    </row>
    <row r="45" spans="1:9" ht="15" customHeight="1" x14ac:dyDescent="0.25">
      <c r="A45" s="8"/>
      <c r="B45" s="45"/>
      <c r="C45" s="45"/>
      <c r="D45" s="3"/>
      <c r="E45" s="2"/>
      <c r="F45" s="2"/>
      <c r="G45" s="45"/>
      <c r="H45" s="45"/>
      <c r="I45" s="9"/>
    </row>
    <row r="46" spans="1:9" ht="15" customHeight="1" x14ac:dyDescent="0.25">
      <c r="A46" s="8"/>
      <c r="B46" s="45"/>
      <c r="C46" s="45"/>
      <c r="D46" s="3"/>
      <c r="E46" s="2"/>
      <c r="F46" s="2"/>
      <c r="G46" s="45"/>
      <c r="H46" s="45"/>
      <c r="I46" s="9"/>
    </row>
    <row r="47" spans="1:9" ht="15" customHeight="1" x14ac:dyDescent="0.25">
      <c r="A47" s="8"/>
      <c r="B47" s="45"/>
      <c r="C47" s="45"/>
      <c r="D47" s="3"/>
      <c r="E47" s="2"/>
      <c r="F47" s="2"/>
      <c r="G47" s="45"/>
      <c r="H47" s="45"/>
      <c r="I47" s="9"/>
    </row>
    <row r="48" spans="1:9" ht="15" customHeight="1" x14ac:dyDescent="0.25">
      <c r="A48" s="8"/>
      <c r="B48" s="45"/>
      <c r="C48" s="45"/>
      <c r="D48" s="3"/>
      <c r="E48" s="2"/>
      <c r="F48" s="2"/>
      <c r="G48" s="45"/>
      <c r="H48" s="45"/>
      <c r="I48" s="9"/>
    </row>
    <row r="49" spans="1:9" ht="15" customHeight="1" x14ac:dyDescent="0.25">
      <c r="A49" s="8"/>
      <c r="B49" s="45"/>
      <c r="C49" s="45"/>
      <c r="D49" s="3"/>
      <c r="E49" s="2"/>
      <c r="F49" s="2"/>
      <c r="G49" s="45"/>
      <c r="H49" s="45"/>
      <c r="I49" s="9"/>
    </row>
    <row r="50" spans="1:9" ht="15" customHeight="1" x14ac:dyDescent="0.25">
      <c r="A50" s="8"/>
      <c r="B50" s="45"/>
      <c r="C50" s="45"/>
      <c r="D50" s="3"/>
      <c r="E50" s="2"/>
      <c r="F50" s="2"/>
      <c r="G50" s="45"/>
      <c r="H50" s="45"/>
      <c r="I50" s="9"/>
    </row>
    <row r="51" spans="1:9" ht="15" customHeight="1" x14ac:dyDescent="0.25">
      <c r="A51" s="8"/>
      <c r="B51" s="45"/>
      <c r="C51" s="45"/>
      <c r="D51" s="3"/>
      <c r="E51" s="2"/>
      <c r="F51" s="2"/>
      <c r="G51" s="45"/>
      <c r="H51" s="45"/>
      <c r="I51" s="9"/>
    </row>
    <row r="52" spans="1:9" ht="15" customHeight="1" x14ac:dyDescent="0.25">
      <c r="A52" s="8"/>
      <c r="B52" s="45"/>
      <c r="C52" s="45"/>
      <c r="D52" s="3"/>
      <c r="E52" s="2"/>
      <c r="F52" s="2"/>
      <c r="G52" s="45"/>
      <c r="H52" s="45"/>
      <c r="I52" s="9"/>
    </row>
    <row r="53" spans="1:9" ht="5.0999999999999996" customHeight="1" x14ac:dyDescent="0.25">
      <c r="A53" s="8"/>
      <c r="B53" s="10"/>
      <c r="C53" s="10"/>
      <c r="D53" s="10"/>
      <c r="E53" s="10"/>
      <c r="F53" s="10"/>
      <c r="G53" s="10"/>
      <c r="H53" s="10"/>
      <c r="I53" s="9"/>
    </row>
    <row r="54" spans="1:9" ht="15" customHeight="1" x14ac:dyDescent="0.25">
      <c r="A54" s="8"/>
      <c r="B54" s="46" t="s">
        <v>118</v>
      </c>
      <c r="C54" s="46"/>
      <c r="D54" s="47"/>
      <c r="E54" s="43"/>
      <c r="F54" s="43"/>
      <c r="G54" s="43"/>
      <c r="H54" s="44"/>
      <c r="I54" s="9"/>
    </row>
    <row r="55" spans="1:9" ht="5.0999999999999996" customHeight="1" x14ac:dyDescent="0.25">
      <c r="A55" s="8"/>
      <c r="B55" s="12"/>
      <c r="C55" s="12"/>
      <c r="D55" s="10"/>
      <c r="E55" s="10"/>
      <c r="F55" s="10"/>
      <c r="G55" s="10"/>
      <c r="H55" s="10"/>
      <c r="I55" s="9"/>
    </row>
    <row r="56" spans="1:9" x14ac:dyDescent="0.25">
      <c r="A56" s="8"/>
      <c r="B56" s="12" t="s">
        <v>8</v>
      </c>
      <c r="C56" s="12"/>
      <c r="D56" s="3">
        <v>44858</v>
      </c>
      <c r="E56" s="2"/>
      <c r="F56" s="2" t="s">
        <v>140</v>
      </c>
      <c r="G56" s="45"/>
      <c r="H56" s="45"/>
      <c r="I56" s="9"/>
    </row>
    <row r="57" spans="1:9" x14ac:dyDescent="0.25">
      <c r="A57" s="8"/>
      <c r="B57" s="10"/>
      <c r="C57" s="10"/>
      <c r="D57" s="10"/>
      <c r="E57" s="10"/>
      <c r="F57" s="10"/>
      <c r="G57" s="10"/>
      <c r="H57" s="10"/>
      <c r="I57" s="9"/>
    </row>
    <row r="58" spans="1:9" x14ac:dyDescent="0.25">
      <c r="A58" s="8"/>
      <c r="B58" s="46" t="s">
        <v>111</v>
      </c>
      <c r="C58" s="46"/>
      <c r="D58" s="46"/>
      <c r="E58" s="46"/>
      <c r="F58" s="46"/>
      <c r="G58" s="46"/>
      <c r="H58" s="46"/>
      <c r="I58" s="9"/>
    </row>
    <row r="59" spans="1:9" x14ac:dyDescent="0.25">
      <c r="A59" s="8"/>
      <c r="B59" s="38" t="s">
        <v>123</v>
      </c>
      <c r="C59" s="39"/>
      <c r="D59" s="39"/>
      <c r="E59" s="39"/>
      <c r="F59" s="39"/>
      <c r="G59" s="39"/>
      <c r="H59" s="40"/>
      <c r="I59" s="9"/>
    </row>
    <row r="60" spans="1:9" ht="50.1" customHeight="1" x14ac:dyDescent="0.25">
      <c r="A60" s="8"/>
      <c r="B60" s="30"/>
      <c r="C60" s="64"/>
      <c r="D60" s="64"/>
      <c r="E60" s="64"/>
      <c r="F60" s="64"/>
      <c r="G60" s="64"/>
      <c r="H60" s="31"/>
      <c r="I60" s="9"/>
    </row>
    <row r="61" spans="1:9" ht="15" customHeight="1" x14ac:dyDescent="0.25">
      <c r="A61" s="8"/>
      <c r="B61" s="10"/>
      <c r="C61" s="10"/>
      <c r="D61" s="10"/>
      <c r="E61" s="10"/>
      <c r="F61" s="10"/>
      <c r="G61" s="10"/>
      <c r="H61" s="10"/>
      <c r="I61" s="9"/>
    </row>
    <row r="62" spans="1:9" x14ac:dyDescent="0.25">
      <c r="A62" s="8"/>
      <c r="B62" s="12" t="s">
        <v>117</v>
      </c>
      <c r="C62" s="42" t="s">
        <v>132</v>
      </c>
      <c r="D62" s="43"/>
      <c r="E62" s="44"/>
      <c r="F62" s="26" t="s">
        <v>119</v>
      </c>
      <c r="G62" s="59">
        <v>44846</v>
      </c>
      <c r="H62" s="59"/>
      <c r="I62" s="9"/>
    </row>
    <row r="63" spans="1:9" ht="15.75" thickBot="1" x14ac:dyDescent="0.3">
      <c r="A63" s="27"/>
      <c r="B63" s="28"/>
      <c r="C63" s="28"/>
      <c r="D63" s="28"/>
      <c r="E63" s="28"/>
      <c r="F63" s="28"/>
      <c r="G63" s="28"/>
      <c r="H63" s="28"/>
      <c r="I63" s="29"/>
    </row>
  </sheetData>
  <sheetProtection password="ABE0" sheet="1" objects="1" scenarios="1" selectLockedCells="1"/>
  <mergeCells count="60">
    <mergeCell ref="B2:H2"/>
    <mergeCell ref="C29:H29"/>
    <mergeCell ref="C31:H31"/>
    <mergeCell ref="C32:H32"/>
    <mergeCell ref="C34:H34"/>
    <mergeCell ref="C33:H33"/>
    <mergeCell ref="F17:G17"/>
    <mergeCell ref="C4:H4"/>
    <mergeCell ref="B23:H23"/>
    <mergeCell ref="C30:H30"/>
    <mergeCell ref="C10:H10"/>
    <mergeCell ref="C11:H11"/>
    <mergeCell ref="C12:H12"/>
    <mergeCell ref="F18:H18"/>
    <mergeCell ref="F19:H19"/>
    <mergeCell ref="F20:H20"/>
    <mergeCell ref="G62:H62"/>
    <mergeCell ref="C62:E62"/>
    <mergeCell ref="C8:G8"/>
    <mergeCell ref="C9:G9"/>
    <mergeCell ref="H8:H9"/>
    <mergeCell ref="G37:H37"/>
    <mergeCell ref="G39:H39"/>
    <mergeCell ref="G38:H38"/>
    <mergeCell ref="G56:H56"/>
    <mergeCell ref="G52:H52"/>
    <mergeCell ref="G51:H51"/>
    <mergeCell ref="G50:H50"/>
    <mergeCell ref="B45:C45"/>
    <mergeCell ref="B60:H60"/>
    <mergeCell ref="G49:H49"/>
    <mergeCell ref="G48:H48"/>
    <mergeCell ref="C6:H6"/>
    <mergeCell ref="C7:H7"/>
    <mergeCell ref="F25:H27"/>
    <mergeCell ref="G46:H46"/>
    <mergeCell ref="B50:C50"/>
    <mergeCell ref="B48:C48"/>
    <mergeCell ref="B49:C49"/>
    <mergeCell ref="B46:C46"/>
    <mergeCell ref="B47:C47"/>
    <mergeCell ref="B41:C41"/>
    <mergeCell ref="B42:C42"/>
    <mergeCell ref="G43:H43"/>
    <mergeCell ref="G42:H42"/>
    <mergeCell ref="G45:H45"/>
    <mergeCell ref="G44:H44"/>
    <mergeCell ref="B43:C43"/>
    <mergeCell ref="C20:D20"/>
    <mergeCell ref="B18:D19"/>
    <mergeCell ref="B59:H59"/>
    <mergeCell ref="D13:E13"/>
    <mergeCell ref="C15:E15"/>
    <mergeCell ref="B51:C51"/>
    <mergeCell ref="B52:C52"/>
    <mergeCell ref="B58:H58"/>
    <mergeCell ref="D54:H54"/>
    <mergeCell ref="B54:C54"/>
    <mergeCell ref="B44:C44"/>
    <mergeCell ref="G47:H47"/>
  </mergeCells>
  <dataValidations count="1">
    <dataValidation type="list" allowBlank="1" showInputMessage="1" showErrorMessage="1" sqref="C15:E15">
      <formula1>"okresné regionálne (okresné predkolo),okresné,krajské regionálne (krajské predkolo), krajské"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horizontalDpi="300" verticalDpi="300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Sutaze!$A$2:$A$32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H32" sqref="H32"/>
    </sheetView>
  </sheetViews>
  <sheetFormatPr defaultRowHeight="15" x14ac:dyDescent="0.25"/>
  <cols>
    <col min="1" max="1" width="28.85546875" customWidth="1"/>
    <col min="4" max="4" width="54.7109375" bestFit="1" customWidth="1"/>
  </cols>
  <sheetData>
    <row r="1" spans="1:9" x14ac:dyDescent="0.25">
      <c r="A1" t="s">
        <v>0</v>
      </c>
      <c r="B1" t="s">
        <v>15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t="s">
        <v>25</v>
      </c>
      <c r="B2" t="s">
        <v>26</v>
      </c>
      <c r="C2" t="s">
        <v>27</v>
      </c>
      <c r="D2" t="s">
        <v>120</v>
      </c>
      <c r="E2" t="s">
        <v>28</v>
      </c>
      <c r="F2" t="s">
        <v>29</v>
      </c>
      <c r="G2">
        <v>1</v>
      </c>
      <c r="H2">
        <v>12</v>
      </c>
      <c r="I2">
        <v>2</v>
      </c>
    </row>
    <row r="3" spans="1:9" x14ac:dyDescent="0.25">
      <c r="A3" t="s">
        <v>30</v>
      </c>
      <c r="B3" t="s">
        <v>26</v>
      </c>
      <c r="C3" t="s">
        <v>27</v>
      </c>
      <c r="D3" t="s">
        <v>120</v>
      </c>
      <c r="E3" t="s">
        <v>28</v>
      </c>
      <c r="F3" t="s">
        <v>31</v>
      </c>
      <c r="G3">
        <v>1</v>
      </c>
      <c r="H3">
        <v>12</v>
      </c>
      <c r="I3">
        <v>2</v>
      </c>
    </row>
    <row r="4" spans="1:9" x14ac:dyDescent="0.25">
      <c r="A4" t="s">
        <v>32</v>
      </c>
      <c r="B4" t="s">
        <v>16</v>
      </c>
      <c r="C4" t="s">
        <v>33</v>
      </c>
      <c r="D4" t="s">
        <v>34</v>
      </c>
      <c r="E4" t="s">
        <v>35</v>
      </c>
      <c r="F4" t="s">
        <v>31</v>
      </c>
      <c r="G4">
        <v>1</v>
      </c>
      <c r="H4" t="s">
        <v>36</v>
      </c>
      <c r="I4">
        <v>1</v>
      </c>
    </row>
    <row r="5" spans="1:9" x14ac:dyDescent="0.25">
      <c r="A5" t="s">
        <v>37</v>
      </c>
      <c r="B5" t="s">
        <v>16</v>
      </c>
      <c r="C5" t="s">
        <v>33</v>
      </c>
      <c r="D5" t="s">
        <v>34</v>
      </c>
      <c r="E5" t="s">
        <v>35</v>
      </c>
      <c r="F5" t="s">
        <v>29</v>
      </c>
      <c r="G5">
        <v>1</v>
      </c>
      <c r="H5" t="s">
        <v>36</v>
      </c>
      <c r="I5">
        <v>1</v>
      </c>
    </row>
    <row r="6" spans="1:9" x14ac:dyDescent="0.25">
      <c r="A6" t="s">
        <v>38</v>
      </c>
      <c r="B6" t="s">
        <v>16</v>
      </c>
      <c r="C6" t="s">
        <v>39</v>
      </c>
      <c r="D6" t="s">
        <v>40</v>
      </c>
      <c r="E6" t="s">
        <v>35</v>
      </c>
      <c r="F6" t="s">
        <v>31</v>
      </c>
      <c r="G6">
        <v>1</v>
      </c>
      <c r="H6" t="s">
        <v>41</v>
      </c>
      <c r="I6">
        <v>1</v>
      </c>
    </row>
    <row r="7" spans="1:9" x14ac:dyDescent="0.25">
      <c r="A7" t="s">
        <v>42</v>
      </c>
      <c r="B7" t="s">
        <v>16</v>
      </c>
      <c r="C7" t="s">
        <v>39</v>
      </c>
      <c r="D7" t="s">
        <v>40</v>
      </c>
      <c r="E7" t="s">
        <v>35</v>
      </c>
      <c r="F7" t="s">
        <v>29</v>
      </c>
      <c r="G7">
        <v>1</v>
      </c>
      <c r="H7" t="s">
        <v>41</v>
      </c>
      <c r="I7">
        <v>1</v>
      </c>
    </row>
    <row r="8" spans="1:9" x14ac:dyDescent="0.25">
      <c r="A8" t="s">
        <v>43</v>
      </c>
      <c r="B8" t="s">
        <v>16</v>
      </c>
      <c r="C8" t="s">
        <v>39</v>
      </c>
      <c r="D8" t="s">
        <v>120</v>
      </c>
      <c r="E8" t="s">
        <v>28</v>
      </c>
      <c r="F8" t="s">
        <v>31</v>
      </c>
      <c r="G8">
        <v>1</v>
      </c>
      <c r="H8">
        <v>12</v>
      </c>
      <c r="I8">
        <v>2</v>
      </c>
    </row>
    <row r="9" spans="1:9" x14ac:dyDescent="0.25">
      <c r="A9" t="s">
        <v>44</v>
      </c>
      <c r="B9" t="s">
        <v>16</v>
      </c>
      <c r="C9" t="s">
        <v>39</v>
      </c>
      <c r="D9" t="s">
        <v>120</v>
      </c>
      <c r="E9" t="s">
        <v>28</v>
      </c>
      <c r="F9" t="s">
        <v>29</v>
      </c>
      <c r="G9">
        <v>1</v>
      </c>
      <c r="H9">
        <v>12</v>
      </c>
      <c r="I9">
        <v>2</v>
      </c>
    </row>
    <row r="10" spans="1:9" x14ac:dyDescent="0.25">
      <c r="A10" t="s">
        <v>45</v>
      </c>
      <c r="B10" t="s">
        <v>16</v>
      </c>
      <c r="C10" t="s">
        <v>46</v>
      </c>
      <c r="D10" t="s">
        <v>120</v>
      </c>
      <c r="E10" t="s">
        <v>28</v>
      </c>
      <c r="F10" t="s">
        <v>31</v>
      </c>
      <c r="G10">
        <v>1</v>
      </c>
      <c r="H10" t="s">
        <v>47</v>
      </c>
      <c r="I10">
        <v>1</v>
      </c>
    </row>
    <row r="11" spans="1:9" x14ac:dyDescent="0.25">
      <c r="A11" t="s">
        <v>48</v>
      </c>
      <c r="B11" t="s">
        <v>16</v>
      </c>
      <c r="C11" t="s">
        <v>46</v>
      </c>
      <c r="D11" t="s">
        <v>120</v>
      </c>
      <c r="E11" t="s">
        <v>28</v>
      </c>
      <c r="F11" t="s">
        <v>29</v>
      </c>
      <c r="G11">
        <v>1</v>
      </c>
      <c r="H11" t="s">
        <v>47</v>
      </c>
      <c r="I11">
        <v>1</v>
      </c>
    </row>
    <row r="12" spans="1:9" x14ac:dyDescent="0.25">
      <c r="A12" t="s">
        <v>49</v>
      </c>
      <c r="B12" t="s">
        <v>16</v>
      </c>
      <c r="C12" t="s">
        <v>50</v>
      </c>
      <c r="D12" t="s">
        <v>51</v>
      </c>
      <c r="E12" t="s">
        <v>52</v>
      </c>
      <c r="F12" t="s">
        <v>31</v>
      </c>
      <c r="G12">
        <v>1</v>
      </c>
      <c r="H12" t="s">
        <v>53</v>
      </c>
      <c r="I12">
        <v>2</v>
      </c>
    </row>
    <row r="13" spans="1:9" x14ac:dyDescent="0.25">
      <c r="A13" t="s">
        <v>54</v>
      </c>
      <c r="B13" t="s">
        <v>16</v>
      </c>
      <c r="C13" t="s">
        <v>50</v>
      </c>
      <c r="D13" t="s">
        <v>51</v>
      </c>
      <c r="E13" t="s">
        <v>52</v>
      </c>
      <c r="F13" t="s">
        <v>29</v>
      </c>
      <c r="G13">
        <v>1</v>
      </c>
      <c r="H13" t="s">
        <v>53</v>
      </c>
      <c r="I13">
        <v>2</v>
      </c>
    </row>
    <row r="14" spans="1:9" x14ac:dyDescent="0.25">
      <c r="A14" t="s">
        <v>55</v>
      </c>
      <c r="B14" t="s">
        <v>16</v>
      </c>
      <c r="C14" t="s">
        <v>50</v>
      </c>
      <c r="D14" t="s">
        <v>120</v>
      </c>
      <c r="E14" t="s">
        <v>56</v>
      </c>
      <c r="F14" t="s">
        <v>31</v>
      </c>
      <c r="G14">
        <v>1</v>
      </c>
      <c r="H14" t="s">
        <v>53</v>
      </c>
      <c r="I14">
        <v>2</v>
      </c>
    </row>
    <row r="15" spans="1:9" x14ac:dyDescent="0.25">
      <c r="A15" t="s">
        <v>57</v>
      </c>
      <c r="B15" t="s">
        <v>16</v>
      </c>
      <c r="C15" t="s">
        <v>50</v>
      </c>
      <c r="D15" t="s">
        <v>120</v>
      </c>
      <c r="E15" t="s">
        <v>56</v>
      </c>
      <c r="F15" t="s">
        <v>29</v>
      </c>
      <c r="G15">
        <v>1</v>
      </c>
      <c r="H15" t="s">
        <v>53</v>
      </c>
      <c r="I15">
        <v>2</v>
      </c>
    </row>
    <row r="16" spans="1:9" x14ac:dyDescent="0.25">
      <c r="A16" t="s">
        <v>58</v>
      </c>
      <c r="B16" t="s">
        <v>16</v>
      </c>
      <c r="C16" t="s">
        <v>59</v>
      </c>
      <c r="D16" t="s">
        <v>60</v>
      </c>
      <c r="E16" t="s">
        <v>61</v>
      </c>
      <c r="F16" t="s">
        <v>62</v>
      </c>
      <c r="G16">
        <v>1</v>
      </c>
      <c r="H16" t="s">
        <v>63</v>
      </c>
      <c r="I16">
        <v>2</v>
      </c>
    </row>
    <row r="17" spans="1:9" x14ac:dyDescent="0.25">
      <c r="A17" t="s">
        <v>64</v>
      </c>
      <c r="B17" t="s">
        <v>16</v>
      </c>
      <c r="C17" t="s">
        <v>59</v>
      </c>
      <c r="D17" t="s">
        <v>65</v>
      </c>
      <c r="E17" t="s">
        <v>66</v>
      </c>
      <c r="F17" t="s">
        <v>31</v>
      </c>
      <c r="G17">
        <v>1</v>
      </c>
      <c r="H17" t="s">
        <v>63</v>
      </c>
      <c r="I17">
        <v>2</v>
      </c>
    </row>
    <row r="18" spans="1:9" x14ac:dyDescent="0.25">
      <c r="A18" t="s">
        <v>67</v>
      </c>
      <c r="B18" t="s">
        <v>16</v>
      </c>
      <c r="C18" t="s">
        <v>59</v>
      </c>
      <c r="D18" t="s">
        <v>65</v>
      </c>
      <c r="E18" t="s">
        <v>66</v>
      </c>
      <c r="F18" t="s">
        <v>29</v>
      </c>
      <c r="G18">
        <v>1</v>
      </c>
      <c r="H18" t="s">
        <v>63</v>
      </c>
      <c r="I18">
        <v>2</v>
      </c>
    </row>
    <row r="19" spans="1:9" x14ac:dyDescent="0.25">
      <c r="A19" t="s">
        <v>68</v>
      </c>
      <c r="B19" t="s">
        <v>16</v>
      </c>
      <c r="C19" t="s">
        <v>69</v>
      </c>
      <c r="D19" t="s">
        <v>70</v>
      </c>
      <c r="E19" t="s">
        <v>71</v>
      </c>
      <c r="F19" t="s">
        <v>31</v>
      </c>
      <c r="G19">
        <v>1</v>
      </c>
      <c r="H19">
        <v>5</v>
      </c>
      <c r="I19">
        <v>1</v>
      </c>
    </row>
    <row r="20" spans="1:9" x14ac:dyDescent="0.25">
      <c r="A20" t="s">
        <v>72</v>
      </c>
      <c r="B20" t="s">
        <v>16</v>
      </c>
      <c r="C20" t="s">
        <v>69</v>
      </c>
      <c r="D20" t="s">
        <v>70</v>
      </c>
      <c r="E20" t="s">
        <v>71</v>
      </c>
      <c r="F20" t="s">
        <v>29</v>
      </c>
      <c r="G20">
        <v>1</v>
      </c>
      <c r="H20">
        <v>5</v>
      </c>
      <c r="I20">
        <v>1</v>
      </c>
    </row>
    <row r="21" spans="1:9" x14ac:dyDescent="0.25">
      <c r="A21" t="s">
        <v>73</v>
      </c>
      <c r="B21" t="s">
        <v>16</v>
      </c>
      <c r="C21" t="s">
        <v>74</v>
      </c>
      <c r="D21" t="s">
        <v>70</v>
      </c>
      <c r="E21" t="s">
        <v>71</v>
      </c>
      <c r="F21" t="s">
        <v>62</v>
      </c>
      <c r="G21">
        <v>1</v>
      </c>
      <c r="H21">
        <v>12</v>
      </c>
      <c r="I21">
        <v>2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t="s">
        <v>78</v>
      </c>
      <c r="F22" t="s">
        <v>31</v>
      </c>
      <c r="G22">
        <v>1</v>
      </c>
      <c r="H22">
        <v>4</v>
      </c>
      <c r="I22">
        <v>1</v>
      </c>
    </row>
    <row r="23" spans="1:9" x14ac:dyDescent="0.25">
      <c r="A23" t="s">
        <v>79</v>
      </c>
      <c r="B23" t="s">
        <v>16</v>
      </c>
      <c r="C23" t="s">
        <v>76</v>
      </c>
      <c r="D23" t="s">
        <v>77</v>
      </c>
      <c r="E23" t="s">
        <v>78</v>
      </c>
      <c r="F23" t="s">
        <v>29</v>
      </c>
      <c r="G23">
        <v>1</v>
      </c>
      <c r="H23">
        <v>4</v>
      </c>
      <c r="I23">
        <v>1</v>
      </c>
    </row>
    <row r="24" spans="1:9" x14ac:dyDescent="0.25">
      <c r="A24" t="s">
        <v>80</v>
      </c>
      <c r="B24" t="s">
        <v>16</v>
      </c>
      <c r="C24" t="s">
        <v>81</v>
      </c>
      <c r="D24" t="s">
        <v>82</v>
      </c>
      <c r="E24" t="s">
        <v>83</v>
      </c>
      <c r="F24" t="s">
        <v>31</v>
      </c>
      <c r="G24">
        <v>1</v>
      </c>
      <c r="H24">
        <v>8</v>
      </c>
      <c r="I24">
        <v>1</v>
      </c>
    </row>
    <row r="25" spans="1:9" x14ac:dyDescent="0.25">
      <c r="A25" t="s">
        <v>84</v>
      </c>
      <c r="B25" t="s">
        <v>16</v>
      </c>
      <c r="C25" t="s">
        <v>81</v>
      </c>
      <c r="D25" t="s">
        <v>82</v>
      </c>
      <c r="E25" t="s">
        <v>83</v>
      </c>
      <c r="F25" t="s">
        <v>29</v>
      </c>
      <c r="G25">
        <v>1</v>
      </c>
      <c r="H25">
        <v>8</v>
      </c>
      <c r="I25">
        <v>1</v>
      </c>
    </row>
    <row r="26" spans="1:9" x14ac:dyDescent="0.25">
      <c r="A26" t="s">
        <v>85</v>
      </c>
      <c r="B26" t="s">
        <v>16</v>
      </c>
      <c r="C26" t="s">
        <v>81</v>
      </c>
      <c r="D26" t="s">
        <v>120</v>
      </c>
      <c r="E26" t="s">
        <v>86</v>
      </c>
      <c r="F26" t="s">
        <v>62</v>
      </c>
      <c r="G26">
        <v>1</v>
      </c>
      <c r="H26">
        <v>12</v>
      </c>
      <c r="I26">
        <v>2</v>
      </c>
    </row>
    <row r="27" spans="1:9" x14ac:dyDescent="0.25">
      <c r="A27" t="s">
        <v>87</v>
      </c>
      <c r="B27" t="s">
        <v>16</v>
      </c>
      <c r="C27" t="s">
        <v>81</v>
      </c>
      <c r="D27" t="s">
        <v>88</v>
      </c>
      <c r="E27" t="s">
        <v>89</v>
      </c>
      <c r="F27" t="s">
        <v>29</v>
      </c>
      <c r="G27">
        <v>1</v>
      </c>
      <c r="H27">
        <v>12</v>
      </c>
      <c r="I27">
        <v>2</v>
      </c>
    </row>
    <row r="28" spans="1:9" x14ac:dyDescent="0.25">
      <c r="A28" t="s">
        <v>90</v>
      </c>
      <c r="B28" t="s">
        <v>17</v>
      </c>
      <c r="C28" t="s">
        <v>91</v>
      </c>
      <c r="D28" t="s">
        <v>120</v>
      </c>
      <c r="E28" t="s">
        <v>92</v>
      </c>
      <c r="F28" t="s">
        <v>62</v>
      </c>
      <c r="G28">
        <v>1</v>
      </c>
      <c r="H28">
        <v>4</v>
      </c>
      <c r="I28">
        <v>1</v>
      </c>
    </row>
    <row r="29" spans="1:9" x14ac:dyDescent="0.25">
      <c r="A29" t="s">
        <v>93</v>
      </c>
      <c r="B29" t="s">
        <v>17</v>
      </c>
      <c r="C29" t="s">
        <v>94</v>
      </c>
      <c r="D29" t="s">
        <v>60</v>
      </c>
      <c r="E29" t="s">
        <v>95</v>
      </c>
      <c r="F29" t="s">
        <v>62</v>
      </c>
      <c r="G29">
        <v>1</v>
      </c>
      <c r="H29">
        <v>1</v>
      </c>
      <c r="I29">
        <v>1</v>
      </c>
    </row>
    <row r="30" spans="1:9" x14ac:dyDescent="0.25">
      <c r="A30" t="s">
        <v>96</v>
      </c>
      <c r="B30" t="s">
        <v>17</v>
      </c>
      <c r="C30" t="s">
        <v>94</v>
      </c>
      <c r="D30" t="s">
        <v>97</v>
      </c>
      <c r="E30" t="s">
        <v>98</v>
      </c>
      <c r="F30" t="s">
        <v>62</v>
      </c>
      <c r="G30">
        <v>1</v>
      </c>
      <c r="H30">
        <v>1</v>
      </c>
      <c r="I30">
        <v>1</v>
      </c>
    </row>
    <row r="31" spans="1:9" x14ac:dyDescent="0.25">
      <c r="A31" t="s">
        <v>99</v>
      </c>
      <c r="B31" t="s">
        <v>17</v>
      </c>
      <c r="C31" t="s">
        <v>100</v>
      </c>
      <c r="D31" t="s">
        <v>88</v>
      </c>
      <c r="E31" t="s">
        <v>89</v>
      </c>
      <c r="F31" t="s">
        <v>31</v>
      </c>
      <c r="G31">
        <v>1</v>
      </c>
      <c r="H31" t="s">
        <v>122</v>
      </c>
      <c r="I31">
        <v>1</v>
      </c>
    </row>
    <row r="32" spans="1:9" x14ac:dyDescent="0.25">
      <c r="A32" t="s">
        <v>101</v>
      </c>
      <c r="B32" t="s">
        <v>17</v>
      </c>
      <c r="C32" t="s">
        <v>100</v>
      </c>
      <c r="D32" t="s">
        <v>88</v>
      </c>
      <c r="E32" t="s">
        <v>89</v>
      </c>
      <c r="F32" t="s">
        <v>29</v>
      </c>
      <c r="G32">
        <v>1</v>
      </c>
      <c r="H32" t="s">
        <v>122</v>
      </c>
      <c r="I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Anna Laštíková</cp:lastModifiedBy>
  <cp:lastPrinted>2022-10-12T08:45:53Z</cp:lastPrinted>
  <dcterms:created xsi:type="dcterms:W3CDTF">2022-08-17T12:13:19Z</dcterms:created>
  <dcterms:modified xsi:type="dcterms:W3CDTF">2022-10-12T08:45:57Z</dcterms:modified>
</cp:coreProperties>
</file>